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<sst xmlns="http://schemas.openxmlformats.org/spreadsheetml/2006/main" count="54" uniqueCount="20">
  <si>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CTL_now</t>
  </si>
  <si>
    <t>ramp_rate</t>
  </si>
  <si>
    <t>Weekly_TSS</t>
  </si>
  <si>
    <t>CTL_target</t>
  </si>
  <si>
    <t>합계</t>
  </si>
  <si>
    <t>13주차 주말</t>
  </si>
  <si>
    <t>주차</t>
  </si>
  <si>
    <t>화천 DMZ 대회 72km</t>
  </si>
  <si>
    <t>비고</t>
  </si>
  <si>
    <t>일자</t>
  </si>
  <si>
    <t>합계</t>
  </si>
  <si>
    <t>주당 
TSS 500~600
기준
(월 2000)
Weekly_TSS = 7*(CTL_now + 6*ramp_rate) </t>
  </si>
  <si>
    <r>
      <t>2014</t>
    </r>
    <r>
      <rPr>
        <b/>
        <sz val="11"/>
        <color indexed="63"/>
        <rFont val="돋움"/>
        <family val="3"/>
      </rPr>
      <t>년</t>
    </r>
    <r>
      <rPr>
        <b/>
        <sz val="11"/>
        <color indexed="63"/>
        <rFont val="Arial"/>
        <family val="2"/>
      </rPr>
      <t xml:space="preserve"> </t>
    </r>
    <r>
      <rPr>
        <b/>
        <sz val="11"/>
        <color indexed="63"/>
        <rFont val="돋움"/>
        <family val="3"/>
      </rPr>
      <t>상반기</t>
    </r>
    <r>
      <rPr>
        <b/>
        <sz val="11"/>
        <color indexed="63"/>
        <rFont val="Arial"/>
        <family val="2"/>
      </rPr>
      <t xml:space="preserve"> CTL </t>
    </r>
    <r>
      <rPr>
        <b/>
        <sz val="11"/>
        <color indexed="63"/>
        <rFont val="돋움"/>
        <family val="3"/>
      </rPr>
      <t>계획표</t>
    </r>
  </si>
  <si>
    <t>목표 이벤트</t>
  </si>
  <si>
    <t>14년 목표</t>
  </si>
  <si>
    <t>12년</t>
  </si>
  <si>
    <t>13년</t>
  </si>
  <si>
    <t>2시간 15분</t>
  </si>
  <si>
    <t>2시간 18분</t>
  </si>
  <si>
    <t>2시간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</si>
</sst>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1"/>
      <color indexed="63"/>
      <name val="Arial"/>
      <family val="2"/>
    </font>
    <font>
      <b/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1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1" borderId="10" xfId="0" applyFill="1" applyBorder="1" applyAlignment="1">
      <alignment horizontal="center" vertical="center" wrapText="1"/>
    </xf>
    <xf numFmtId="14" fontId="0" fillId="11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1"/>
  <sheetViews>
    <sheetView tabSelected="1" zoomScale="85" zoomScaleNormal="85" zoomScalePageLayoutView="0" workbookViewId="0" topLeftCell="A1">
      <selection activeCell="M10" sqref="M10"/>
    </sheetView>
  </sheetViews>
  <sheetFormatPr defaultColWidth="9.140625" defaultRowHeight="15"/>
  <cols>
    <col min="1" max="1" width="2.57421875" style="0" customWidth="1"/>
    <col min="2" max="2" width="11.421875" style="0" bestFit="1" customWidth="1"/>
    <col min="3" max="6" width="12.28125" style="0" bestFit="1" customWidth="1"/>
    <col min="7" max="7" width="1.28515625" style="0" customWidth="1"/>
    <col min="8" max="9" width="10.8515625" style="0" bestFit="1" customWidth="1"/>
    <col min="10" max="10" width="10.00390625" style="0" customWidth="1"/>
  </cols>
  <sheetData>
    <row r="1" ht="7.5" customHeight="1"/>
    <row r="2" spans="2:10" ht="23.25" customHeight="1">
      <c r="B2" s="18" t="s">
        <v>12</v>
      </c>
      <c r="C2" s="18"/>
      <c r="D2" s="18"/>
      <c r="E2" s="18"/>
      <c r="F2" s="18"/>
      <c r="G2" s="18"/>
      <c r="H2" s="18"/>
      <c r="I2" s="18"/>
      <c r="J2" s="18"/>
    </row>
    <row r="3" spans="2:10" ht="16.5">
      <c r="B3" s="2" t="s">
        <v>6</v>
      </c>
      <c r="C3" s="11">
        <v>1</v>
      </c>
      <c r="D3" s="11">
        <f>C3+1</f>
        <v>2</v>
      </c>
      <c r="E3" s="11">
        <f>D3+1</f>
        <v>3</v>
      </c>
      <c r="F3" s="11">
        <f>E3+1</f>
        <v>4</v>
      </c>
      <c r="G3" s="13" t="s">
        <v>4</v>
      </c>
      <c r="H3" s="13"/>
      <c r="I3" s="13" t="s">
        <v>8</v>
      </c>
      <c r="J3" s="13"/>
    </row>
    <row r="4" spans="2:10" ht="16.5">
      <c r="B4" s="2" t="s">
        <v>9</v>
      </c>
      <c r="C4" s="12">
        <v>41637</v>
      </c>
      <c r="D4" s="12">
        <f>C4+7</f>
        <v>41644</v>
      </c>
      <c r="E4" s="12">
        <f>D4+7</f>
        <v>41651</v>
      </c>
      <c r="F4" s="12">
        <f>E4+7</f>
        <v>41658</v>
      </c>
      <c r="G4" s="13"/>
      <c r="H4" s="13"/>
      <c r="I4" s="13"/>
      <c r="J4" s="13"/>
    </row>
    <row r="5" spans="2:10" ht="16.5" customHeight="1">
      <c r="B5" s="7" t="s">
        <v>0</v>
      </c>
      <c r="C5" s="6">
        <v>10</v>
      </c>
      <c r="D5" s="1">
        <f>C6</f>
        <v>10</v>
      </c>
      <c r="E5" s="1">
        <f>D6</f>
        <v>10</v>
      </c>
      <c r="F5" s="1">
        <f>E6</f>
        <v>10</v>
      </c>
      <c r="G5" s="14">
        <f>F5</f>
        <v>10</v>
      </c>
      <c r="H5" s="14"/>
      <c r="I5" s="15" t="s">
        <v>11</v>
      </c>
      <c r="J5" s="15"/>
    </row>
    <row r="6" spans="2:10" ht="16.5">
      <c r="B6" s="7" t="s">
        <v>3</v>
      </c>
      <c r="C6" s="6">
        <v>10</v>
      </c>
      <c r="D6" s="1">
        <f>D7+D5</f>
        <v>10</v>
      </c>
      <c r="E6" s="1">
        <f>E7+E5</f>
        <v>10</v>
      </c>
      <c r="F6" s="1">
        <f>F7+F5</f>
        <v>10</v>
      </c>
      <c r="G6" s="14">
        <f>F6</f>
        <v>10</v>
      </c>
      <c r="H6" s="14"/>
      <c r="I6" s="15"/>
      <c r="J6" s="15"/>
    </row>
    <row r="7" spans="2:10" ht="16.5">
      <c r="B7" s="7" t="s">
        <v>1</v>
      </c>
      <c r="C7" s="1">
        <f>C6-C5</f>
        <v>0</v>
      </c>
      <c r="D7" s="1">
        <v>0</v>
      </c>
      <c r="E7" s="1">
        <v>0</v>
      </c>
      <c r="F7" s="3">
        <v>0</v>
      </c>
      <c r="G7" s="14">
        <f>AVERAGE(C7:F7)</f>
        <v>0</v>
      </c>
      <c r="H7" s="14"/>
      <c r="I7" s="15"/>
      <c r="J7" s="15"/>
    </row>
    <row r="8" spans="2:10" ht="16.5">
      <c r="B8" s="7" t="s">
        <v>2</v>
      </c>
      <c r="C8" s="1">
        <f>7*(C5+6*C7)</f>
        <v>70</v>
      </c>
      <c r="D8" s="1">
        <f>7*(D5+6*D7)</f>
        <v>70</v>
      </c>
      <c r="E8" s="1">
        <f>7*(E5+6*E7)</f>
        <v>70</v>
      </c>
      <c r="F8" s="1">
        <f>7*(F5+6*F7)</f>
        <v>70</v>
      </c>
      <c r="G8" s="14">
        <f>SUM(C8:F8)</f>
        <v>280</v>
      </c>
      <c r="H8" s="14"/>
      <c r="I8" s="15"/>
      <c r="J8" s="15"/>
    </row>
    <row r="9" spans="2:10" ht="16.5">
      <c r="B9" s="2" t="s">
        <v>6</v>
      </c>
      <c r="C9" s="2">
        <f>F3+1</f>
        <v>5</v>
      </c>
      <c r="D9" s="2">
        <f>C9+1</f>
        <v>6</v>
      </c>
      <c r="E9" s="2">
        <f>D9+1</f>
        <v>7</v>
      </c>
      <c r="F9" s="2">
        <f>E9+1</f>
        <v>8</v>
      </c>
      <c r="G9" s="13" t="s">
        <v>10</v>
      </c>
      <c r="H9" s="13"/>
      <c r="I9" s="15"/>
      <c r="J9" s="15"/>
    </row>
    <row r="10" spans="2:10" ht="16.5">
      <c r="B10" s="2" t="s">
        <v>9</v>
      </c>
      <c r="C10" s="12">
        <f>F4+7</f>
        <v>41665</v>
      </c>
      <c r="D10" s="12">
        <f>C10+7</f>
        <v>41672</v>
      </c>
      <c r="E10" s="12">
        <f>D10+7</f>
        <v>41679</v>
      </c>
      <c r="F10" s="12">
        <f>E10+7</f>
        <v>41686</v>
      </c>
      <c r="G10" s="13"/>
      <c r="H10" s="13"/>
      <c r="I10" s="15"/>
      <c r="J10" s="15"/>
    </row>
    <row r="11" spans="2:10" ht="16.5">
      <c r="B11" s="7" t="s">
        <v>0</v>
      </c>
      <c r="C11" s="1">
        <f>F6</f>
        <v>10</v>
      </c>
      <c r="D11" s="1">
        <f>C12</f>
        <v>12.403</v>
      </c>
      <c r="E11" s="1">
        <f>D12</f>
        <v>20.153</v>
      </c>
      <c r="F11" s="1">
        <f>E12</f>
        <v>26.798</v>
      </c>
      <c r="G11" s="14">
        <f>F11</f>
        <v>26.798</v>
      </c>
      <c r="H11" s="14"/>
      <c r="I11" s="15"/>
      <c r="J11" s="15"/>
    </row>
    <row r="12" spans="2:10" ht="16.5">
      <c r="B12" s="7" t="s">
        <v>3</v>
      </c>
      <c r="C12" s="1">
        <f>C13+C11</f>
        <v>12.403</v>
      </c>
      <c r="D12" s="1">
        <f>D13+D11</f>
        <v>20.153</v>
      </c>
      <c r="E12" s="1">
        <f>E13+E11</f>
        <v>26.798</v>
      </c>
      <c r="F12" s="1">
        <f>F13+F11</f>
        <v>32.82</v>
      </c>
      <c r="G12" s="14">
        <f>F12</f>
        <v>32.82</v>
      </c>
      <c r="H12" s="14"/>
      <c r="I12" s="15"/>
      <c r="J12" s="15"/>
    </row>
    <row r="13" spans="2:10" ht="16.5">
      <c r="B13" s="7" t="s">
        <v>1</v>
      </c>
      <c r="C13" s="3">
        <v>2.403</v>
      </c>
      <c r="D13" s="3">
        <v>7.75</v>
      </c>
      <c r="E13" s="3">
        <v>6.645</v>
      </c>
      <c r="F13" s="3">
        <v>6.022</v>
      </c>
      <c r="G13" s="14">
        <f>AVERAGE(C13:F13)</f>
        <v>5.705</v>
      </c>
      <c r="H13" s="14"/>
      <c r="I13" s="15"/>
      <c r="J13" s="15"/>
    </row>
    <row r="14" spans="2:10" ht="16.5">
      <c r="B14" s="7" t="s">
        <v>2</v>
      </c>
      <c r="C14" s="1">
        <f>7*(C11+6*C13)</f>
        <v>170.926</v>
      </c>
      <c r="D14" s="1">
        <f>7*(D11+6*D13)</f>
        <v>412.32099999999997</v>
      </c>
      <c r="E14" s="1">
        <f>7*(E11+6*E13)</f>
        <v>420.16099999999994</v>
      </c>
      <c r="F14" s="1">
        <f>7*(F11+6*F13)</f>
        <v>440.51000000000005</v>
      </c>
      <c r="G14" s="14">
        <f>SUM(C14:F14)</f>
        <v>1443.918</v>
      </c>
      <c r="H14" s="14"/>
      <c r="I14" s="15"/>
      <c r="J14" s="15"/>
    </row>
    <row r="15" spans="2:10" ht="16.5">
      <c r="B15" s="2" t="s">
        <v>6</v>
      </c>
      <c r="C15" s="5">
        <f>F9+1</f>
        <v>9</v>
      </c>
      <c r="D15" s="2">
        <f>C15+1</f>
        <v>10</v>
      </c>
      <c r="E15" s="2">
        <f>D15+1</f>
        <v>11</v>
      </c>
      <c r="F15" s="2">
        <f>E15+1</f>
        <v>12</v>
      </c>
      <c r="G15" s="13" t="s">
        <v>10</v>
      </c>
      <c r="H15" s="13"/>
      <c r="I15" s="15"/>
      <c r="J15" s="15"/>
    </row>
    <row r="16" spans="2:10" ht="16.5">
      <c r="B16" s="2" t="s">
        <v>9</v>
      </c>
      <c r="C16" s="16">
        <f>F10+7</f>
        <v>41693</v>
      </c>
      <c r="D16" s="12">
        <f>C16+7</f>
        <v>41700</v>
      </c>
      <c r="E16" s="12">
        <f>D16+7</f>
        <v>41707</v>
      </c>
      <c r="F16" s="12">
        <f>E16+7</f>
        <v>41714</v>
      </c>
      <c r="G16" s="13"/>
      <c r="H16" s="13"/>
      <c r="I16" s="15"/>
      <c r="J16" s="15"/>
    </row>
    <row r="17" spans="2:10" ht="16.5">
      <c r="B17" s="7" t="s">
        <v>0</v>
      </c>
      <c r="C17" s="5">
        <f>F12</f>
        <v>32.82</v>
      </c>
      <c r="D17" s="1">
        <f>C18</f>
        <v>34.82</v>
      </c>
      <c r="E17" s="1">
        <f>D18</f>
        <v>41.82</v>
      </c>
      <c r="F17" s="1">
        <f>E18</f>
        <v>47.82</v>
      </c>
      <c r="G17" s="14">
        <f>F17</f>
        <v>47.82</v>
      </c>
      <c r="H17" s="14"/>
      <c r="I17" s="15"/>
      <c r="J17" s="15"/>
    </row>
    <row r="18" spans="2:10" ht="16.5">
      <c r="B18" s="7" t="s">
        <v>3</v>
      </c>
      <c r="C18" s="5">
        <f>C19+C17</f>
        <v>34.82</v>
      </c>
      <c r="D18" s="1">
        <f>D19+D17</f>
        <v>41.82</v>
      </c>
      <c r="E18" s="1">
        <f>E19+E17</f>
        <v>47.82</v>
      </c>
      <c r="F18" s="1">
        <f>F19+F17</f>
        <v>52.82</v>
      </c>
      <c r="G18" s="14">
        <f>F18</f>
        <v>52.82</v>
      </c>
      <c r="H18" s="14"/>
      <c r="I18" s="15"/>
      <c r="J18" s="15"/>
    </row>
    <row r="19" spans="2:10" ht="16.5">
      <c r="B19" s="7" t="s">
        <v>1</v>
      </c>
      <c r="C19" s="5">
        <v>2</v>
      </c>
      <c r="D19" s="3">
        <v>7</v>
      </c>
      <c r="E19" s="3">
        <v>6</v>
      </c>
      <c r="F19" s="3">
        <v>5</v>
      </c>
      <c r="G19" s="14">
        <f>AVERAGE(C19:F19)</f>
        <v>5</v>
      </c>
      <c r="H19" s="14"/>
      <c r="I19" s="15"/>
      <c r="J19" s="15"/>
    </row>
    <row r="20" spans="2:10" ht="16.5">
      <c r="B20" s="7" t="s">
        <v>2</v>
      </c>
      <c r="C20" s="5">
        <f>7*(C17+6*C19)</f>
        <v>313.74</v>
      </c>
      <c r="D20" s="1">
        <f>7*(D17+6*D19)</f>
        <v>537.74</v>
      </c>
      <c r="E20" s="1">
        <f>7*(E17+6*E19)</f>
        <v>544.74</v>
      </c>
      <c r="F20" s="1">
        <f>7*(F17+6*F19)</f>
        <v>544.74</v>
      </c>
      <c r="G20" s="14">
        <f>SUM(C20:F20)</f>
        <v>1940.96</v>
      </c>
      <c r="H20" s="14"/>
      <c r="I20" s="15"/>
      <c r="J20" s="15"/>
    </row>
    <row r="21" spans="2:10" ht="16.5">
      <c r="B21" s="2" t="s">
        <v>6</v>
      </c>
      <c r="C21" s="2">
        <f>F15+1</f>
        <v>13</v>
      </c>
      <c r="D21" s="2">
        <f>C21+1</f>
        <v>14</v>
      </c>
      <c r="E21" s="5">
        <f>D21+1</f>
        <v>15</v>
      </c>
      <c r="F21" s="2">
        <f>E21+1</f>
        <v>16</v>
      </c>
      <c r="G21" s="13" t="s">
        <v>10</v>
      </c>
      <c r="H21" s="13"/>
      <c r="I21" s="15"/>
      <c r="J21" s="15"/>
    </row>
    <row r="22" spans="2:10" ht="16.5">
      <c r="B22" s="2" t="s">
        <v>9</v>
      </c>
      <c r="C22" s="12">
        <f>F16+7</f>
        <v>41721</v>
      </c>
      <c r="D22" s="12">
        <f>C22+7</f>
        <v>41728</v>
      </c>
      <c r="E22" s="16">
        <f>D22+7</f>
        <v>41735</v>
      </c>
      <c r="F22" s="12">
        <f>E22+7</f>
        <v>41742</v>
      </c>
      <c r="G22" s="13"/>
      <c r="H22" s="13"/>
      <c r="I22" s="15"/>
      <c r="J22" s="15"/>
    </row>
    <row r="23" spans="2:10" ht="16.5">
      <c r="B23" s="7" t="s">
        <v>0</v>
      </c>
      <c r="C23" s="1">
        <f>F18</f>
        <v>52.82</v>
      </c>
      <c r="D23" s="1">
        <f>C24</f>
        <v>57.82</v>
      </c>
      <c r="E23" s="5">
        <f>D24</f>
        <v>61.82</v>
      </c>
      <c r="F23" s="1">
        <f>E24</f>
        <v>56.82</v>
      </c>
      <c r="G23" s="14">
        <f>F23</f>
        <v>56.82</v>
      </c>
      <c r="H23" s="14"/>
      <c r="I23" s="15"/>
      <c r="J23" s="15"/>
    </row>
    <row r="24" spans="2:10" ht="16.5">
      <c r="B24" s="7" t="s">
        <v>3</v>
      </c>
      <c r="C24" s="1">
        <f>C25+C23</f>
        <v>57.82</v>
      </c>
      <c r="D24" s="1">
        <f>D25+D23</f>
        <v>61.82</v>
      </c>
      <c r="E24" s="5">
        <f>E25+E23</f>
        <v>56.82</v>
      </c>
      <c r="F24" s="1">
        <f>F25+F23</f>
        <v>60.82</v>
      </c>
      <c r="G24" s="14">
        <f>F24</f>
        <v>60.82</v>
      </c>
      <c r="H24" s="14"/>
      <c r="I24" s="15"/>
      <c r="J24" s="15"/>
    </row>
    <row r="25" spans="2:10" ht="16.5">
      <c r="B25" s="7" t="s">
        <v>1</v>
      </c>
      <c r="C25" s="3">
        <v>5</v>
      </c>
      <c r="D25" s="3">
        <v>4</v>
      </c>
      <c r="E25" s="5">
        <v>-5</v>
      </c>
      <c r="F25" s="3">
        <v>4</v>
      </c>
      <c r="G25" s="14">
        <f>AVERAGE(C25:F25)</f>
        <v>2</v>
      </c>
      <c r="H25" s="14"/>
      <c r="I25" s="15"/>
      <c r="J25" s="15"/>
    </row>
    <row r="26" spans="2:10" ht="16.5">
      <c r="B26" s="7" t="s">
        <v>2</v>
      </c>
      <c r="C26" s="1">
        <f>7*(C23+6*C25)</f>
        <v>579.74</v>
      </c>
      <c r="D26" s="1">
        <f>7*(D23+6*D25)</f>
        <v>572.74</v>
      </c>
      <c r="E26" s="5">
        <f>7*(E23+6*E25)</f>
        <v>222.74</v>
      </c>
      <c r="F26" s="1">
        <f>7*(F23+6*F25)</f>
        <v>565.74</v>
      </c>
      <c r="G26" s="14">
        <f>SUM(C26:F26)</f>
        <v>1940.96</v>
      </c>
      <c r="H26" s="14"/>
      <c r="I26" s="15"/>
      <c r="J26" s="15"/>
    </row>
    <row r="27" spans="2:10" ht="16.5">
      <c r="B27" s="2" t="s">
        <v>6</v>
      </c>
      <c r="C27" s="2">
        <f>F21+1</f>
        <v>17</v>
      </c>
      <c r="D27" s="2">
        <f>C27+1</f>
        <v>18</v>
      </c>
      <c r="E27" s="2">
        <f>D27+1</f>
        <v>19</v>
      </c>
      <c r="F27" s="2">
        <f>E27+1</f>
        <v>20</v>
      </c>
      <c r="G27" s="13" t="s">
        <v>10</v>
      </c>
      <c r="H27" s="13"/>
      <c r="I27" s="15"/>
      <c r="J27" s="15"/>
    </row>
    <row r="28" spans="2:10" ht="16.5">
      <c r="B28" s="2" t="s">
        <v>9</v>
      </c>
      <c r="C28" s="12">
        <f>F22+7</f>
        <v>41749</v>
      </c>
      <c r="D28" s="12">
        <f>C28+7</f>
        <v>41756</v>
      </c>
      <c r="E28" s="12">
        <f>D28+7</f>
        <v>41763</v>
      </c>
      <c r="F28" s="12">
        <f>E28+7</f>
        <v>41770</v>
      </c>
      <c r="G28" s="13"/>
      <c r="H28" s="13"/>
      <c r="I28" s="15"/>
      <c r="J28" s="15"/>
    </row>
    <row r="29" spans="2:10" ht="16.5">
      <c r="B29" s="7" t="s">
        <v>0</v>
      </c>
      <c r="C29" s="1">
        <f>F24</f>
        <v>60.82</v>
      </c>
      <c r="D29" s="1">
        <f>C30</f>
        <v>62.82</v>
      </c>
      <c r="E29" s="1">
        <f>D30</f>
        <v>64.82</v>
      </c>
      <c r="F29" s="1">
        <f>E30</f>
        <v>66.82</v>
      </c>
      <c r="G29" s="14">
        <f>F29</f>
        <v>66.82</v>
      </c>
      <c r="H29" s="14"/>
      <c r="I29" s="15"/>
      <c r="J29" s="15"/>
    </row>
    <row r="30" spans="2:10" ht="16.5">
      <c r="B30" s="7" t="s">
        <v>3</v>
      </c>
      <c r="C30" s="1">
        <f>C31+C29</f>
        <v>62.82</v>
      </c>
      <c r="D30" s="1">
        <f>D31+D29</f>
        <v>64.82</v>
      </c>
      <c r="E30" s="1">
        <f>E31+E29</f>
        <v>66.82</v>
      </c>
      <c r="F30" s="1">
        <f>F31+F29</f>
        <v>67.82</v>
      </c>
      <c r="G30" s="14">
        <f>F30</f>
        <v>67.82</v>
      </c>
      <c r="H30" s="14"/>
      <c r="I30" s="15"/>
      <c r="J30" s="15"/>
    </row>
    <row r="31" spans="2:10" ht="16.5">
      <c r="B31" s="7" t="s">
        <v>1</v>
      </c>
      <c r="C31" s="3">
        <v>2</v>
      </c>
      <c r="D31" s="3">
        <v>2</v>
      </c>
      <c r="E31" s="3">
        <v>2</v>
      </c>
      <c r="F31" s="3">
        <v>1</v>
      </c>
      <c r="G31" s="14">
        <f>AVERAGE(C31:F31)</f>
        <v>1.75</v>
      </c>
      <c r="H31" s="14"/>
      <c r="I31" s="15"/>
      <c r="J31" s="15"/>
    </row>
    <row r="32" spans="2:10" ht="16.5">
      <c r="B32" s="7" t="s">
        <v>2</v>
      </c>
      <c r="C32" s="1">
        <f>7*(C29+6*C31)</f>
        <v>509.73999999999995</v>
      </c>
      <c r="D32" s="1">
        <f>7*(D29+6*D31)</f>
        <v>523.74</v>
      </c>
      <c r="E32" s="1">
        <f>7*(E29+6*E31)</f>
        <v>537.74</v>
      </c>
      <c r="F32" s="1">
        <f>7*(F29+6*F31)</f>
        <v>509.73999999999995</v>
      </c>
      <c r="G32" s="14">
        <f>SUM(C32:F32)</f>
        <v>2080.96</v>
      </c>
      <c r="H32" s="14"/>
      <c r="I32" s="15"/>
      <c r="J32" s="15"/>
    </row>
    <row r="33" spans="2:10" ht="16.5">
      <c r="B33" s="2" t="s">
        <v>6</v>
      </c>
      <c r="C33" s="5">
        <f>F27+1</f>
        <v>21</v>
      </c>
      <c r="D33" s="2">
        <f>C33+1</f>
        <v>22</v>
      </c>
      <c r="E33" s="2">
        <f>D33+1</f>
        <v>23</v>
      </c>
      <c r="F33" s="2">
        <f>E33+1</f>
        <v>24</v>
      </c>
      <c r="G33" s="13" t="s">
        <v>10</v>
      </c>
      <c r="H33" s="13"/>
      <c r="I33" s="15"/>
      <c r="J33" s="15"/>
    </row>
    <row r="34" spans="2:10" ht="16.5">
      <c r="B34" s="2" t="s">
        <v>9</v>
      </c>
      <c r="C34" s="16">
        <f>F28+7</f>
        <v>41777</v>
      </c>
      <c r="D34" s="12">
        <f>C34+7</f>
        <v>41784</v>
      </c>
      <c r="E34" s="12">
        <f>D34+7</f>
        <v>41791</v>
      </c>
      <c r="F34" s="12">
        <f>E34+7</f>
        <v>41798</v>
      </c>
      <c r="G34" s="13"/>
      <c r="H34" s="13"/>
      <c r="I34" s="15"/>
      <c r="J34" s="15"/>
    </row>
    <row r="35" spans="2:10" ht="16.5">
      <c r="B35" s="7" t="s">
        <v>0</v>
      </c>
      <c r="C35" s="5">
        <f>F30</f>
        <v>67.82</v>
      </c>
      <c r="D35" s="1">
        <f>C36</f>
        <v>62.81999999999999</v>
      </c>
      <c r="E35" s="1">
        <f>D36</f>
        <v>65.82</v>
      </c>
      <c r="F35" s="1">
        <f>E36</f>
        <v>68.82</v>
      </c>
      <c r="G35" s="14">
        <f>F35</f>
        <v>68.82</v>
      </c>
      <c r="H35" s="14"/>
      <c r="I35" s="15"/>
      <c r="J35" s="15"/>
    </row>
    <row r="36" spans="2:10" ht="16.5">
      <c r="B36" s="7" t="s">
        <v>3</v>
      </c>
      <c r="C36" s="5">
        <f>C37+C35</f>
        <v>62.81999999999999</v>
      </c>
      <c r="D36" s="1">
        <f>D37+D35</f>
        <v>65.82</v>
      </c>
      <c r="E36" s="1">
        <f>E37+E35</f>
        <v>68.82</v>
      </c>
      <c r="F36" s="1">
        <f>F37+F35</f>
        <v>71.82</v>
      </c>
      <c r="G36" s="14">
        <f>F36</f>
        <v>71.82</v>
      </c>
      <c r="H36" s="14"/>
      <c r="I36" s="15"/>
      <c r="J36" s="15"/>
    </row>
    <row r="37" spans="2:10" ht="16.5">
      <c r="B37" s="7" t="s">
        <v>1</v>
      </c>
      <c r="C37" s="5">
        <v>-5</v>
      </c>
      <c r="D37" s="3">
        <v>3</v>
      </c>
      <c r="E37" s="3">
        <v>3</v>
      </c>
      <c r="F37" s="3">
        <v>3</v>
      </c>
      <c r="G37" s="14">
        <f>AVERAGE(C37:F37)</f>
        <v>1</v>
      </c>
      <c r="H37" s="14"/>
      <c r="I37" s="15"/>
      <c r="J37" s="15"/>
    </row>
    <row r="38" spans="2:10" ht="16.5">
      <c r="B38" s="7" t="s">
        <v>2</v>
      </c>
      <c r="C38" s="5">
        <f>7*(C35+6*C37)</f>
        <v>264.73999999999995</v>
      </c>
      <c r="D38" s="1">
        <f>7*(D35+6*D37)</f>
        <v>565.74</v>
      </c>
      <c r="E38" s="1">
        <f>7*(E35+6*E37)</f>
        <v>586.74</v>
      </c>
      <c r="F38" s="1">
        <f>7*(F35+6*F37)</f>
        <v>607.74</v>
      </c>
      <c r="G38" s="14">
        <f>SUM(C38:F38)</f>
        <v>2024.96</v>
      </c>
      <c r="H38" s="14"/>
      <c r="I38" s="15"/>
      <c r="J38" s="15"/>
    </row>
    <row r="39" ht="7.5" customHeight="1"/>
    <row r="40" spans="2:10" ht="16.5">
      <c r="B40" s="19" t="s">
        <v>13</v>
      </c>
      <c r="C40" s="23"/>
      <c r="D40" s="23"/>
      <c r="E40" s="23"/>
      <c r="F40" s="20"/>
      <c r="G40" s="19" t="s">
        <v>15</v>
      </c>
      <c r="H40" s="20"/>
      <c r="I40" s="8" t="s">
        <v>16</v>
      </c>
      <c r="J40" s="8" t="s">
        <v>14</v>
      </c>
    </row>
    <row r="41" spans="2:10" ht="16.5">
      <c r="B41" s="4" t="s">
        <v>5</v>
      </c>
      <c r="C41" s="9" t="s">
        <v>7</v>
      </c>
      <c r="D41" s="17"/>
      <c r="E41" s="17"/>
      <c r="F41" s="10"/>
      <c r="G41" s="21" t="s">
        <v>17</v>
      </c>
      <c r="H41" s="22"/>
      <c r="I41" s="3" t="s">
        <v>18</v>
      </c>
      <c r="J41" s="3" t="s">
        <v>19</v>
      </c>
    </row>
  </sheetData>
  <sheetProtection/>
  <mergeCells count="37">
    <mergeCell ref="G33:H34"/>
    <mergeCell ref="I3:J4"/>
    <mergeCell ref="G40:H40"/>
    <mergeCell ref="G41:H41"/>
    <mergeCell ref="C41:F41"/>
    <mergeCell ref="B40:F40"/>
    <mergeCell ref="G35:H35"/>
    <mergeCell ref="G36:H36"/>
    <mergeCell ref="G37:H37"/>
    <mergeCell ref="G38:H38"/>
    <mergeCell ref="I5:J38"/>
    <mergeCell ref="G9:H10"/>
    <mergeCell ref="G15:H16"/>
    <mergeCell ref="G21:H22"/>
    <mergeCell ref="G27:H28"/>
    <mergeCell ref="G29:H29"/>
    <mergeCell ref="G30:H30"/>
    <mergeCell ref="G31:H31"/>
    <mergeCell ref="G32:H32"/>
    <mergeCell ref="G23:H23"/>
    <mergeCell ref="G14:H14"/>
    <mergeCell ref="B2:J2"/>
    <mergeCell ref="G17:H17"/>
    <mergeCell ref="G18:H18"/>
    <mergeCell ref="G19:H19"/>
    <mergeCell ref="G20:H20"/>
    <mergeCell ref="G3:H4"/>
    <mergeCell ref="G12:H12"/>
    <mergeCell ref="G13:H13"/>
    <mergeCell ref="G24:H24"/>
    <mergeCell ref="G25:H25"/>
    <mergeCell ref="G26:H26"/>
    <mergeCell ref="G5:H5"/>
    <mergeCell ref="G6:H6"/>
    <mergeCell ref="G7:H7"/>
    <mergeCell ref="G8:H8"/>
    <mergeCell ref="G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</dc:creator>
  <cp:keywords/>
  <dc:description/>
  <cp:lastModifiedBy>SangOGi</cp:lastModifiedBy>
  <cp:lastPrinted>2013-02-04T16:41:57Z</cp:lastPrinted>
  <dcterms:created xsi:type="dcterms:W3CDTF">2013-02-04T14:30:24Z</dcterms:created>
  <dcterms:modified xsi:type="dcterms:W3CDTF">2014-02-18T13:48:40Z</dcterms:modified>
  <cp:category/>
  <cp:version/>
  <cp:contentType/>
  <cp:contentStatus/>
</cp:coreProperties>
</file>